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5616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1" l="1"/>
  <c r="R17" i="1"/>
  <c r="R16" i="1"/>
  <c r="R15" i="1"/>
  <c r="T14" i="1"/>
  <c r="R14" i="1"/>
  <c r="R13" i="1"/>
  <c r="R12" i="1"/>
  <c r="R11" i="1"/>
  <c r="R10" i="1"/>
  <c r="R9" i="1"/>
  <c r="J18" i="1"/>
  <c r="J17" i="1"/>
  <c r="J16" i="1"/>
  <c r="J15" i="1"/>
  <c r="J14" i="1"/>
  <c r="J13" i="1"/>
  <c r="J12" i="1"/>
  <c r="J11" i="1"/>
  <c r="J10" i="1"/>
  <c r="J9" i="1"/>
  <c r="N18" i="1"/>
  <c r="N9" i="1"/>
  <c r="L22" i="1"/>
  <c r="L21" i="1"/>
  <c r="H22" i="1"/>
  <c r="P18" i="1"/>
  <c r="N21" i="1" l="1"/>
  <c r="N22" i="1"/>
  <c r="U22" i="1" s="1"/>
  <c r="V22" i="1" s="1"/>
  <c r="N19" i="1" l="1"/>
  <c r="N17" i="1"/>
  <c r="N16" i="1"/>
  <c r="N15" i="1"/>
  <c r="N14" i="1"/>
  <c r="N13" i="1"/>
  <c r="N12" i="1"/>
  <c r="N11" i="1"/>
  <c r="H14" i="1"/>
  <c r="H13" i="1"/>
  <c r="H12" i="1"/>
  <c r="H11" i="1"/>
  <c r="H10" i="1"/>
  <c r="H9" i="1"/>
  <c r="L18" i="1"/>
  <c r="L17" i="1"/>
  <c r="L16" i="1"/>
  <c r="L15" i="1"/>
  <c r="L14" i="1"/>
  <c r="L13" i="1"/>
  <c r="L12" i="1"/>
  <c r="L11" i="1"/>
  <c r="L10" i="1"/>
  <c r="L9" i="1"/>
  <c r="L20" i="1"/>
  <c r="U20" i="1" s="1"/>
  <c r="V20" i="1" s="1"/>
  <c r="L19" i="1"/>
  <c r="H18" i="1"/>
  <c r="H17" i="1"/>
  <c r="H16" i="1"/>
  <c r="F21" i="1"/>
  <c r="U21" i="1" s="1"/>
  <c r="V21" i="1" s="1"/>
  <c r="F19" i="1"/>
  <c r="U19" i="1" s="1"/>
  <c r="V19" i="1" s="1"/>
  <c r="F18" i="1"/>
  <c r="F17" i="1"/>
  <c r="F16" i="1"/>
  <c r="F15" i="1"/>
  <c r="F14" i="1"/>
  <c r="F13" i="1"/>
  <c r="F12" i="1"/>
  <c r="F11" i="1"/>
  <c r="F10" i="1"/>
  <c r="F9" i="1"/>
  <c r="D16" i="1"/>
  <c r="U16" i="1" s="1"/>
  <c r="V16" i="1" s="1"/>
  <c r="D11" i="1"/>
  <c r="U15" i="1" l="1"/>
  <c r="V15" i="1" s="1"/>
  <c r="U11" i="1"/>
  <c r="V11" i="1" s="1"/>
  <c r="U9" i="1"/>
  <c r="V9" i="1" s="1"/>
  <c r="U13" i="1"/>
  <c r="V13" i="1" s="1"/>
  <c r="U17" i="1"/>
  <c r="V17" i="1" s="1"/>
  <c r="U12" i="1"/>
  <c r="V12" i="1" s="1"/>
  <c r="U10" i="1"/>
  <c r="V10" i="1" s="1"/>
  <c r="U14" i="1"/>
  <c r="V14" i="1" s="1"/>
  <c r="U18" i="1"/>
  <c r="V18" i="1" s="1"/>
</calcChain>
</file>

<file path=xl/comments1.xml><?xml version="1.0" encoding="utf-8"?>
<comments xmlns="http://schemas.openxmlformats.org/spreadsheetml/2006/main">
  <authors>
    <author>Admin</author>
  </authors>
  <commentList>
    <comment ref="N18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Перерасчет за 2015 год
</t>
        </r>
      </text>
    </comment>
    <comment ref="P18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с августа 2016 года</t>
        </r>
      </text>
    </comment>
    <comment ref="L2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с апреля 2016 года + 
пересчет с марта 2015 года 6490,00</t>
        </r>
      </text>
    </comment>
    <comment ref="L22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с апреля 2016 года</t>
        </r>
      </text>
    </comment>
  </commentList>
</comments>
</file>

<file path=xl/sharedStrings.xml><?xml version="1.0" encoding="utf-8"?>
<sst xmlns="http://schemas.openxmlformats.org/spreadsheetml/2006/main" count="48" uniqueCount="32">
  <si>
    <t>№</t>
  </si>
  <si>
    <t>п/п</t>
  </si>
  <si>
    <t>АДРЕС</t>
  </si>
  <si>
    <t>50-лет Магнитки 29/1</t>
  </si>
  <si>
    <t>Жукова 11/1</t>
  </si>
  <si>
    <t>Жукова 13/1</t>
  </si>
  <si>
    <t>Жукова 15/1</t>
  </si>
  <si>
    <t>Жукова 17</t>
  </si>
  <si>
    <t>Жукова 19</t>
  </si>
  <si>
    <t>Жукова 19/1</t>
  </si>
  <si>
    <t>Жукова 21</t>
  </si>
  <si>
    <t>Жукова 23</t>
  </si>
  <si>
    <t>Зелёный Лог 34</t>
  </si>
  <si>
    <t>Советская 22</t>
  </si>
  <si>
    <t>Советская 24</t>
  </si>
  <si>
    <t xml:space="preserve">Труда 27/1 </t>
  </si>
  <si>
    <t>Лесопарковая 93/1</t>
  </si>
  <si>
    <t>в месяц, руб</t>
  </si>
  <si>
    <t>в год, руб.</t>
  </si>
  <si>
    <t>с ООО "АГРОСВЯЗЬ-М"</t>
  </si>
  <si>
    <t>Всего по МКД за год, руб</t>
  </si>
  <si>
    <t>Договора аренды мест общего пользования  (фасадов)</t>
  </si>
  <si>
    <t>с ООО "Водомер-Медиа"</t>
  </si>
  <si>
    <t>с ЗАО "Интерсвязь"</t>
  </si>
  <si>
    <t>ЗАО "ЭР-Телеком-Холдинг"</t>
  </si>
  <si>
    <t>с ЗАО "Магинфо"</t>
  </si>
  <si>
    <t>с ООО "РА"ПРОдвижение"</t>
  </si>
  <si>
    <t>с ИП Рябинина</t>
  </si>
  <si>
    <t>с ЗАО "СвязьТелеКом"</t>
  </si>
  <si>
    <t>Налог 18% государству</t>
  </si>
  <si>
    <t>Средства, полученные  по договорам аренды мест общего пользования в 2016г.</t>
  </si>
  <si>
    <t>с ОАО "МТС"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</si>
</sst>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3" fillId="0" borderId="10" xfId="0" applyFont="1" applyBorder="1"/>
    <xf numFmtId="0" fontId="13" fillId="0" borderId="11" xfId="0" applyFont="1" applyBorder="1"/>
    <xf numFmtId="0" fontId="13" fillId="0" borderId="9" xfId="0" applyFont="1" applyBorder="1"/>
    <xf numFmtId="1" fontId="2" fillId="0" borderId="8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V23"/>
  <sheetViews>
    <sheetView tabSelected="1" topLeftCell="A11" zoomScale="80" zoomScaleNormal="80" workbookViewId="0">
      <selection activeCell="R22" sqref="R22"/>
    </sheetView>
  </sheetViews>
  <sheetFormatPr defaultColWidth="8.88671875" defaultRowHeight="15.6" x14ac:dyDescent="0.3"/>
  <cols>
    <col min="1" max="1" width="3.6640625" style="11" customWidth="1"/>
    <col min="2" max="2" width="22.33203125" style="11" customWidth="1"/>
    <col min="3" max="21" width="8.88671875" style="11"/>
    <col min="22" max="22" width="9.44140625" style="11" bestFit="1" customWidth="1"/>
    <col min="23" max="16384" width="8.88671875" style="11"/>
  </cols>
  <sheetData>
    <row r="4" spans="1:22" ht="32.4" customHeight="1" x14ac:dyDescent="0.3">
      <c r="A4" s="46" t="s">
        <v>30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22" ht="16.2" thickBot="1" x14ac:dyDescent="0.35"/>
    <row r="6" spans="1:22" ht="30" customHeight="1" thickBot="1" x14ac:dyDescent="0.35">
      <c r="A6" s="12" t="s">
        <v>0</v>
      </c>
      <c r="B6" s="12" t="s">
        <v>2</v>
      </c>
      <c r="C6" s="48" t="s">
        <v>21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4"/>
      <c r="T6" s="45"/>
      <c r="U6" s="58" t="s">
        <v>20</v>
      </c>
      <c r="V6" s="61" t="s">
        <v>29</v>
      </c>
    </row>
    <row r="7" spans="1:22" ht="47.4" customHeight="1" x14ac:dyDescent="0.3">
      <c r="A7" s="13" t="s">
        <v>1</v>
      </c>
      <c r="B7" s="13"/>
      <c r="C7" s="50" t="s">
        <v>19</v>
      </c>
      <c r="D7" s="51"/>
      <c r="E7" s="50" t="s">
        <v>22</v>
      </c>
      <c r="F7" s="52"/>
      <c r="G7" s="53" t="s">
        <v>23</v>
      </c>
      <c r="H7" s="51"/>
      <c r="I7" s="50" t="s">
        <v>24</v>
      </c>
      <c r="J7" s="52"/>
      <c r="K7" s="54" t="s">
        <v>25</v>
      </c>
      <c r="L7" s="55"/>
      <c r="M7" s="56" t="s">
        <v>26</v>
      </c>
      <c r="N7" s="57"/>
      <c r="O7" s="56" t="s">
        <v>27</v>
      </c>
      <c r="P7" s="57"/>
      <c r="Q7" s="54" t="s">
        <v>31</v>
      </c>
      <c r="R7" s="57"/>
      <c r="S7" s="64" t="s">
        <v>28</v>
      </c>
      <c r="T7" s="65"/>
      <c r="U7" s="59"/>
      <c r="V7" s="62"/>
    </row>
    <row r="8" spans="1:22" ht="30" customHeight="1" thickBot="1" x14ac:dyDescent="0.35">
      <c r="A8" s="14"/>
      <c r="B8" s="14"/>
      <c r="C8" s="18" t="s">
        <v>17</v>
      </c>
      <c r="D8" s="19" t="s">
        <v>18</v>
      </c>
      <c r="E8" s="18" t="s">
        <v>17</v>
      </c>
      <c r="F8" s="19" t="s">
        <v>18</v>
      </c>
      <c r="G8" s="18" t="s">
        <v>17</v>
      </c>
      <c r="H8" s="19" t="s">
        <v>18</v>
      </c>
      <c r="I8" s="18" t="s">
        <v>17</v>
      </c>
      <c r="J8" s="19" t="s">
        <v>18</v>
      </c>
      <c r="K8" s="18" t="s">
        <v>17</v>
      </c>
      <c r="L8" s="19" t="s">
        <v>18</v>
      </c>
      <c r="M8" s="18" t="s">
        <v>17</v>
      </c>
      <c r="N8" s="19" t="s">
        <v>18</v>
      </c>
      <c r="O8" s="18" t="s">
        <v>17</v>
      </c>
      <c r="P8" s="19" t="s">
        <v>18</v>
      </c>
      <c r="Q8" s="18" t="s">
        <v>17</v>
      </c>
      <c r="R8" s="19" t="s">
        <v>18</v>
      </c>
      <c r="S8" s="18" t="s">
        <v>17</v>
      </c>
      <c r="T8" s="19" t="s">
        <v>18</v>
      </c>
      <c r="U8" s="60"/>
      <c r="V8" s="63"/>
    </row>
    <row r="9" spans="1:22" ht="30" customHeight="1" x14ac:dyDescent="0.3">
      <c r="A9" s="15">
        <v>1</v>
      </c>
      <c r="B9" s="34" t="s">
        <v>3</v>
      </c>
      <c r="C9" s="20"/>
      <c r="D9" s="21"/>
      <c r="E9" s="20">
        <v>500</v>
      </c>
      <c r="F9" s="22">
        <f>E9*12</f>
        <v>6000</v>
      </c>
      <c r="G9" s="23">
        <v>200</v>
      </c>
      <c r="H9" s="22">
        <f t="shared" ref="H9:H14" si="0">G9*12</f>
        <v>2400</v>
      </c>
      <c r="I9" s="20">
        <v>700</v>
      </c>
      <c r="J9" s="22">
        <f>I9*9+875*3</f>
        <v>8925</v>
      </c>
      <c r="K9" s="40">
        <v>295</v>
      </c>
      <c r="L9" s="22">
        <f t="shared" ref="L9:L18" si="1">K9*12</f>
        <v>3540</v>
      </c>
      <c r="M9" s="20">
        <v>500</v>
      </c>
      <c r="N9" s="22">
        <f>M9*12</f>
        <v>6000</v>
      </c>
      <c r="O9" s="20"/>
      <c r="P9" s="22"/>
      <c r="Q9" s="23">
        <v>150</v>
      </c>
      <c r="R9" s="22">
        <f>Q9*12</f>
        <v>1800</v>
      </c>
      <c r="S9" s="23"/>
      <c r="T9" s="22"/>
      <c r="U9" s="33">
        <f>D9+F9+H9+J9+L9+N9+P9+T9+R9</f>
        <v>28665</v>
      </c>
      <c r="V9" s="38">
        <f>U9/118*18</f>
        <v>4372.6271186440681</v>
      </c>
    </row>
    <row r="10" spans="1:22" ht="30" customHeight="1" x14ac:dyDescent="0.3">
      <c r="A10" s="16">
        <v>2</v>
      </c>
      <c r="B10" s="35" t="s">
        <v>4</v>
      </c>
      <c r="C10" s="24"/>
      <c r="D10" s="25"/>
      <c r="E10" s="24">
        <v>300</v>
      </c>
      <c r="F10" s="22">
        <f t="shared" ref="F10:F19" si="2">E10*12</f>
        <v>3600</v>
      </c>
      <c r="G10" s="27">
        <v>100</v>
      </c>
      <c r="H10" s="22">
        <f t="shared" si="0"/>
        <v>1200</v>
      </c>
      <c r="I10" s="24">
        <v>420</v>
      </c>
      <c r="J10" s="22">
        <f>I10*9+525*3</f>
        <v>5355</v>
      </c>
      <c r="K10" s="40">
        <v>295</v>
      </c>
      <c r="L10" s="22">
        <f t="shared" si="1"/>
        <v>3540</v>
      </c>
      <c r="M10" s="24"/>
      <c r="N10" s="26"/>
      <c r="O10" s="24"/>
      <c r="P10" s="26"/>
      <c r="Q10" s="23">
        <v>150</v>
      </c>
      <c r="R10" s="22">
        <f t="shared" ref="R10:R18" si="3">Q10*12</f>
        <v>1800</v>
      </c>
      <c r="S10" s="27"/>
      <c r="T10" s="26"/>
      <c r="U10" s="33">
        <f t="shared" ref="U10:U22" si="4">D10+F10+H10+J10+L10+N10+P10+T10+R10</f>
        <v>15495</v>
      </c>
      <c r="V10" s="37">
        <f t="shared" ref="V10:V22" si="5">U10/118*18</f>
        <v>2363.6440677966102</v>
      </c>
    </row>
    <row r="11" spans="1:22" ht="30" customHeight="1" x14ac:dyDescent="0.3">
      <c r="A11" s="16">
        <v>3</v>
      </c>
      <c r="B11" s="35" t="s">
        <v>5</v>
      </c>
      <c r="C11" s="32">
        <v>800</v>
      </c>
      <c r="D11" s="25">
        <f>C11*12</f>
        <v>9600</v>
      </c>
      <c r="E11" s="24">
        <v>300</v>
      </c>
      <c r="F11" s="22">
        <f t="shared" si="2"/>
        <v>3600</v>
      </c>
      <c r="G11" s="27">
        <v>100</v>
      </c>
      <c r="H11" s="22">
        <f t="shared" si="0"/>
        <v>1200</v>
      </c>
      <c r="I11" s="24">
        <v>420</v>
      </c>
      <c r="J11" s="22">
        <f t="shared" ref="J11:J12" si="6">I11*9+525*3</f>
        <v>5355</v>
      </c>
      <c r="K11" s="40">
        <v>295</v>
      </c>
      <c r="L11" s="22">
        <f t="shared" si="1"/>
        <v>3540</v>
      </c>
      <c r="M11" s="24">
        <v>300</v>
      </c>
      <c r="N11" s="22">
        <f t="shared" ref="N11:N19" si="7">M11*12</f>
        <v>3600</v>
      </c>
      <c r="O11" s="24"/>
      <c r="P11" s="26"/>
      <c r="Q11" s="23">
        <v>150</v>
      </c>
      <c r="R11" s="22">
        <f t="shared" si="3"/>
        <v>1800</v>
      </c>
      <c r="S11" s="27"/>
      <c r="T11" s="26"/>
      <c r="U11" s="33">
        <f t="shared" si="4"/>
        <v>28695</v>
      </c>
      <c r="V11" s="37">
        <f t="shared" si="5"/>
        <v>4377.203389830509</v>
      </c>
    </row>
    <row r="12" spans="1:22" ht="30" customHeight="1" x14ac:dyDescent="0.3">
      <c r="A12" s="16">
        <v>4</v>
      </c>
      <c r="B12" s="35" t="s">
        <v>6</v>
      </c>
      <c r="C12" s="24"/>
      <c r="D12" s="25"/>
      <c r="E12" s="24">
        <v>300</v>
      </c>
      <c r="F12" s="22">
        <f t="shared" si="2"/>
        <v>3600</v>
      </c>
      <c r="G12" s="27">
        <v>100</v>
      </c>
      <c r="H12" s="22">
        <f t="shared" si="0"/>
        <v>1200</v>
      </c>
      <c r="I12" s="24">
        <v>420</v>
      </c>
      <c r="J12" s="22">
        <f t="shared" si="6"/>
        <v>5355</v>
      </c>
      <c r="K12" s="40">
        <v>295</v>
      </c>
      <c r="L12" s="22">
        <f t="shared" si="1"/>
        <v>3540</v>
      </c>
      <c r="M12" s="24">
        <v>300</v>
      </c>
      <c r="N12" s="22">
        <f t="shared" si="7"/>
        <v>3600</v>
      </c>
      <c r="O12" s="24"/>
      <c r="P12" s="26"/>
      <c r="Q12" s="23">
        <v>150</v>
      </c>
      <c r="R12" s="22">
        <f t="shared" si="3"/>
        <v>1800</v>
      </c>
      <c r="S12" s="27"/>
      <c r="T12" s="26"/>
      <c r="U12" s="33">
        <f t="shared" si="4"/>
        <v>19095</v>
      </c>
      <c r="V12" s="37">
        <f t="shared" si="5"/>
        <v>2912.7966101694915</v>
      </c>
    </row>
    <row r="13" spans="1:22" ht="30" customHeight="1" x14ac:dyDescent="0.3">
      <c r="A13" s="16">
        <v>5</v>
      </c>
      <c r="B13" s="35" t="s">
        <v>7</v>
      </c>
      <c r="C13" s="24"/>
      <c r="D13" s="25"/>
      <c r="E13" s="24">
        <v>300</v>
      </c>
      <c r="F13" s="22">
        <f t="shared" si="2"/>
        <v>3600</v>
      </c>
      <c r="G13" s="27">
        <v>100</v>
      </c>
      <c r="H13" s="22">
        <f t="shared" si="0"/>
        <v>1200</v>
      </c>
      <c r="I13" s="24"/>
      <c r="J13" s="22">
        <f t="shared" ref="J13:J15" si="8">I13*9</f>
        <v>0</v>
      </c>
      <c r="K13" s="40">
        <v>295</v>
      </c>
      <c r="L13" s="22">
        <f t="shared" si="1"/>
        <v>3540</v>
      </c>
      <c r="M13" s="24">
        <v>300</v>
      </c>
      <c r="N13" s="22">
        <f t="shared" si="7"/>
        <v>3600</v>
      </c>
      <c r="O13" s="24"/>
      <c r="P13" s="26"/>
      <c r="Q13" s="23">
        <v>150</v>
      </c>
      <c r="R13" s="22">
        <f t="shared" si="3"/>
        <v>1800</v>
      </c>
      <c r="S13" s="27"/>
      <c r="T13" s="26"/>
      <c r="U13" s="33">
        <f t="shared" si="4"/>
        <v>13740</v>
      </c>
      <c r="V13" s="37">
        <f t="shared" si="5"/>
        <v>2095.9322033898302</v>
      </c>
    </row>
    <row r="14" spans="1:22" ht="30" customHeight="1" x14ac:dyDescent="0.3">
      <c r="A14" s="16">
        <v>6</v>
      </c>
      <c r="B14" s="35" t="s">
        <v>8</v>
      </c>
      <c r="C14" s="24"/>
      <c r="D14" s="25"/>
      <c r="E14" s="24">
        <v>400</v>
      </c>
      <c r="F14" s="22">
        <f t="shared" si="2"/>
        <v>4800</v>
      </c>
      <c r="G14" s="27">
        <v>200</v>
      </c>
      <c r="H14" s="22">
        <f t="shared" si="0"/>
        <v>2400</v>
      </c>
      <c r="I14" s="24">
        <v>560</v>
      </c>
      <c r="J14" s="22">
        <f>I14*9+700*3</f>
        <v>7140</v>
      </c>
      <c r="K14" s="40">
        <v>295</v>
      </c>
      <c r="L14" s="22">
        <f t="shared" si="1"/>
        <v>3540</v>
      </c>
      <c r="M14" s="24">
        <v>400</v>
      </c>
      <c r="N14" s="22">
        <f t="shared" si="7"/>
        <v>4800</v>
      </c>
      <c r="O14" s="24"/>
      <c r="P14" s="26"/>
      <c r="Q14" s="23">
        <v>150</v>
      </c>
      <c r="R14" s="22">
        <f t="shared" si="3"/>
        <v>1800</v>
      </c>
      <c r="S14" s="27">
        <v>944</v>
      </c>
      <c r="T14" s="22">
        <f>S14*12</f>
        <v>11328</v>
      </c>
      <c r="U14" s="33">
        <f t="shared" si="4"/>
        <v>35808</v>
      </c>
      <c r="V14" s="37">
        <f t="shared" si="5"/>
        <v>5462.2372881355932</v>
      </c>
    </row>
    <row r="15" spans="1:22" ht="30" customHeight="1" x14ac:dyDescent="0.3">
      <c r="A15" s="16">
        <v>7</v>
      </c>
      <c r="B15" s="35" t="s">
        <v>9</v>
      </c>
      <c r="C15" s="24"/>
      <c r="D15" s="25"/>
      <c r="E15" s="24">
        <v>400</v>
      </c>
      <c r="F15" s="22">
        <f t="shared" si="2"/>
        <v>4800</v>
      </c>
      <c r="G15" s="27"/>
      <c r="H15" s="25"/>
      <c r="I15" s="24"/>
      <c r="J15" s="22">
        <f t="shared" si="8"/>
        <v>0</v>
      </c>
      <c r="K15" s="40">
        <v>295</v>
      </c>
      <c r="L15" s="22">
        <f t="shared" si="1"/>
        <v>3540</v>
      </c>
      <c r="M15" s="24">
        <v>400</v>
      </c>
      <c r="N15" s="22">
        <f t="shared" si="7"/>
        <v>4800</v>
      </c>
      <c r="O15" s="24"/>
      <c r="P15" s="26"/>
      <c r="Q15" s="27"/>
      <c r="R15" s="22">
        <f t="shared" si="3"/>
        <v>0</v>
      </c>
      <c r="S15" s="27"/>
      <c r="T15" s="26"/>
      <c r="U15" s="33">
        <f t="shared" si="4"/>
        <v>13140</v>
      </c>
      <c r="V15" s="37">
        <f t="shared" si="5"/>
        <v>2004.4067796610168</v>
      </c>
    </row>
    <row r="16" spans="1:22" ht="30" customHeight="1" x14ac:dyDescent="0.3">
      <c r="A16" s="16">
        <v>8</v>
      </c>
      <c r="B16" s="35" t="s">
        <v>10</v>
      </c>
      <c r="C16" s="32">
        <v>800</v>
      </c>
      <c r="D16" s="25">
        <f>C16*12</f>
        <v>9600</v>
      </c>
      <c r="E16" s="24">
        <v>300</v>
      </c>
      <c r="F16" s="22">
        <f t="shared" si="2"/>
        <v>3600</v>
      </c>
      <c r="G16" s="27">
        <v>100</v>
      </c>
      <c r="H16" s="22">
        <f t="shared" ref="H16:H18" si="9">G16*12</f>
        <v>1200</v>
      </c>
      <c r="I16" s="24">
        <v>420</v>
      </c>
      <c r="J16" s="22">
        <f t="shared" ref="J16" si="10">I16*9+525*3</f>
        <v>5355</v>
      </c>
      <c r="K16" s="40">
        <v>295</v>
      </c>
      <c r="L16" s="22">
        <f t="shared" si="1"/>
        <v>3540</v>
      </c>
      <c r="M16" s="24">
        <v>300</v>
      </c>
      <c r="N16" s="22">
        <f t="shared" si="7"/>
        <v>3600</v>
      </c>
      <c r="O16" s="24"/>
      <c r="P16" s="26"/>
      <c r="Q16" s="23">
        <v>150</v>
      </c>
      <c r="R16" s="22">
        <f t="shared" si="3"/>
        <v>1800</v>
      </c>
      <c r="S16" s="27"/>
      <c r="T16" s="26"/>
      <c r="U16" s="33">
        <f t="shared" si="4"/>
        <v>28695</v>
      </c>
      <c r="V16" s="37">
        <f t="shared" si="5"/>
        <v>4377.203389830509</v>
      </c>
    </row>
    <row r="17" spans="1:22" ht="30" customHeight="1" x14ac:dyDescent="0.3">
      <c r="A17" s="16">
        <v>9</v>
      </c>
      <c r="B17" s="35" t="s">
        <v>11</v>
      </c>
      <c r="C17" s="24"/>
      <c r="D17" s="25"/>
      <c r="E17" s="24">
        <v>400</v>
      </c>
      <c r="F17" s="22">
        <f t="shared" si="2"/>
        <v>4800</v>
      </c>
      <c r="G17" s="27">
        <v>200</v>
      </c>
      <c r="H17" s="22">
        <f t="shared" si="9"/>
        <v>2400</v>
      </c>
      <c r="I17" s="24">
        <v>560</v>
      </c>
      <c r="J17" s="22">
        <f>I17*9+700*3</f>
        <v>7140</v>
      </c>
      <c r="K17" s="40">
        <v>295</v>
      </c>
      <c r="L17" s="22">
        <f t="shared" si="1"/>
        <v>3540</v>
      </c>
      <c r="M17" s="24">
        <v>400</v>
      </c>
      <c r="N17" s="22">
        <f t="shared" si="7"/>
        <v>4800</v>
      </c>
      <c r="O17" s="24"/>
      <c r="P17" s="26"/>
      <c r="Q17" s="23">
        <v>150</v>
      </c>
      <c r="R17" s="22">
        <f t="shared" si="3"/>
        <v>1800</v>
      </c>
      <c r="S17" s="27"/>
      <c r="T17" s="26"/>
      <c r="U17" s="33">
        <f t="shared" si="4"/>
        <v>24480</v>
      </c>
      <c r="V17" s="37">
        <f t="shared" si="5"/>
        <v>3734.2372881355932</v>
      </c>
    </row>
    <row r="18" spans="1:22" ht="30" customHeight="1" x14ac:dyDescent="0.3">
      <c r="A18" s="16">
        <v>10</v>
      </c>
      <c r="B18" s="35" t="s">
        <v>12</v>
      </c>
      <c r="C18" s="24"/>
      <c r="D18" s="25"/>
      <c r="E18" s="24">
        <v>700</v>
      </c>
      <c r="F18" s="22">
        <f t="shared" si="2"/>
        <v>8400</v>
      </c>
      <c r="G18" s="27">
        <v>300</v>
      </c>
      <c r="H18" s="22">
        <f t="shared" si="9"/>
        <v>3600</v>
      </c>
      <c r="I18" s="24">
        <v>980</v>
      </c>
      <c r="J18" s="22">
        <f>I18*9+1225*3</f>
        <v>12495</v>
      </c>
      <c r="K18" s="41">
        <v>590</v>
      </c>
      <c r="L18" s="22">
        <f t="shared" si="1"/>
        <v>7080</v>
      </c>
      <c r="M18" s="24">
        <v>700</v>
      </c>
      <c r="N18" s="22">
        <f>M18*12-1000</f>
        <v>7400</v>
      </c>
      <c r="O18" s="24">
        <v>950</v>
      </c>
      <c r="P18" s="22">
        <f>O18*5</f>
        <v>4750</v>
      </c>
      <c r="Q18" s="23">
        <v>150</v>
      </c>
      <c r="R18" s="22">
        <f t="shared" si="3"/>
        <v>1800</v>
      </c>
      <c r="S18" s="27"/>
      <c r="T18" s="26"/>
      <c r="U18" s="33">
        <f t="shared" si="4"/>
        <v>45525</v>
      </c>
      <c r="V18" s="37">
        <f t="shared" si="5"/>
        <v>6944.4915254237285</v>
      </c>
    </row>
    <row r="19" spans="1:22" ht="30" customHeight="1" x14ac:dyDescent="0.3">
      <c r="A19" s="16">
        <v>11</v>
      </c>
      <c r="B19" s="35" t="s">
        <v>13</v>
      </c>
      <c r="C19" s="24"/>
      <c r="D19" s="25"/>
      <c r="E19" s="24">
        <v>300</v>
      </c>
      <c r="F19" s="22">
        <f t="shared" si="2"/>
        <v>3600</v>
      </c>
      <c r="G19" s="27"/>
      <c r="H19" s="25"/>
      <c r="I19" s="24"/>
      <c r="J19" s="26"/>
      <c r="K19" s="40">
        <v>295</v>
      </c>
      <c r="L19" s="22">
        <f t="shared" ref="L19:L20" si="11">K19*12</f>
        <v>3540</v>
      </c>
      <c r="M19" s="24">
        <v>300</v>
      </c>
      <c r="N19" s="22">
        <f t="shared" si="7"/>
        <v>3600</v>
      </c>
      <c r="O19" s="24"/>
      <c r="P19" s="26"/>
      <c r="Q19" s="27"/>
      <c r="R19" s="26"/>
      <c r="S19" s="27"/>
      <c r="T19" s="26"/>
      <c r="U19" s="33">
        <f t="shared" si="4"/>
        <v>10740</v>
      </c>
      <c r="V19" s="37">
        <f t="shared" si="5"/>
        <v>1638.3050847457625</v>
      </c>
    </row>
    <row r="20" spans="1:22" ht="30" customHeight="1" x14ac:dyDescent="0.3">
      <c r="A20" s="16">
        <v>12</v>
      </c>
      <c r="B20" s="35" t="s">
        <v>14</v>
      </c>
      <c r="C20" s="24"/>
      <c r="D20" s="25"/>
      <c r="E20" s="24"/>
      <c r="F20" s="26"/>
      <c r="G20" s="27"/>
      <c r="H20" s="25"/>
      <c r="I20" s="24"/>
      <c r="J20" s="26"/>
      <c r="K20" s="40">
        <v>295</v>
      </c>
      <c r="L20" s="22">
        <f t="shared" si="11"/>
        <v>3540</v>
      </c>
      <c r="M20" s="24"/>
      <c r="N20" s="26"/>
      <c r="O20" s="24"/>
      <c r="P20" s="26"/>
      <c r="Q20" s="27"/>
      <c r="R20" s="26"/>
      <c r="S20" s="27"/>
      <c r="T20" s="26"/>
      <c r="U20" s="33">
        <f t="shared" si="4"/>
        <v>3540</v>
      </c>
      <c r="V20" s="37">
        <f t="shared" si="5"/>
        <v>540</v>
      </c>
    </row>
    <row r="21" spans="1:22" ht="30" customHeight="1" x14ac:dyDescent="0.3">
      <c r="A21" s="16">
        <v>13</v>
      </c>
      <c r="B21" s="35" t="s">
        <v>15</v>
      </c>
      <c r="C21" s="24"/>
      <c r="D21" s="25"/>
      <c r="E21" s="24">
        <v>600</v>
      </c>
      <c r="F21" s="22">
        <f>E21*12</f>
        <v>7200</v>
      </c>
      <c r="G21" s="27"/>
      <c r="H21" s="25"/>
      <c r="I21" s="24"/>
      <c r="J21" s="26"/>
      <c r="K21" s="41">
        <v>590</v>
      </c>
      <c r="L21" s="22">
        <f>K21*9+6490</f>
        <v>11800</v>
      </c>
      <c r="M21" s="24"/>
      <c r="N21" s="22">
        <f>M21*9</f>
        <v>0</v>
      </c>
      <c r="O21" s="24"/>
      <c r="P21" s="26"/>
      <c r="Q21" s="27"/>
      <c r="R21" s="26"/>
      <c r="S21" s="27"/>
      <c r="T21" s="26"/>
      <c r="U21" s="33">
        <f t="shared" si="4"/>
        <v>19000</v>
      </c>
      <c r="V21" s="37">
        <f t="shared" si="5"/>
        <v>2898.3050847457625</v>
      </c>
    </row>
    <row r="22" spans="1:22" ht="30" customHeight="1" thickBot="1" x14ac:dyDescent="0.35">
      <c r="A22" s="17">
        <v>14</v>
      </c>
      <c r="B22" s="36" t="s">
        <v>16</v>
      </c>
      <c r="C22" s="28"/>
      <c r="D22" s="29"/>
      <c r="E22" s="28"/>
      <c r="F22" s="30"/>
      <c r="G22" s="31">
        <v>100</v>
      </c>
      <c r="H22" s="22">
        <f>G22*1+61.29</f>
        <v>161.29</v>
      </c>
      <c r="I22" s="28"/>
      <c r="J22" s="30"/>
      <c r="K22" s="42">
        <v>295</v>
      </c>
      <c r="L22" s="30">
        <f>K22*9</f>
        <v>2655</v>
      </c>
      <c r="M22" s="28"/>
      <c r="N22" s="30">
        <f>M22*9</f>
        <v>0</v>
      </c>
      <c r="O22" s="28"/>
      <c r="P22" s="30"/>
      <c r="Q22" s="31"/>
      <c r="R22" s="30"/>
      <c r="S22" s="31"/>
      <c r="T22" s="30"/>
      <c r="U22" s="43">
        <f t="shared" si="4"/>
        <v>2816.29</v>
      </c>
      <c r="V22" s="39">
        <f t="shared" si="5"/>
        <v>429.6035593220339</v>
      </c>
    </row>
    <row r="23" spans="1:22" ht="18" x14ac:dyDescent="0.35"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</sheetData>
  <mergeCells count="14">
    <mergeCell ref="U6:U8"/>
    <mergeCell ref="V6:V8"/>
    <mergeCell ref="S7:T7"/>
    <mergeCell ref="B23:S23"/>
    <mergeCell ref="Q7:R7"/>
    <mergeCell ref="A4:S4"/>
    <mergeCell ref="C6:R6"/>
    <mergeCell ref="C7:D7"/>
    <mergeCell ref="E7:F7"/>
    <mergeCell ref="G7:H7"/>
    <mergeCell ref="I7:J7"/>
    <mergeCell ref="K7:L7"/>
    <mergeCell ref="M7:N7"/>
    <mergeCell ref="O7:P7"/>
  </mergeCells>
  <pageMargins left="0.25" right="0.25" top="0.75" bottom="0.75" header="0.3" footer="0.3"/>
  <pageSetup paperSize="9" scale="60" orientation="landscape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9"/>
  <sheetViews>
    <sheetView workbookViewId="0">
      <selection activeCell="B10" sqref="B10"/>
    </sheetView>
  </sheetViews>
  <sheetFormatPr defaultColWidth="8.88671875" defaultRowHeight="13.2" x14ac:dyDescent="0.25"/>
  <cols>
    <col min="1" max="1" width="5.33203125" style="2" customWidth="1"/>
    <col min="2" max="2" width="24.6640625" style="2" customWidth="1"/>
    <col min="3" max="13" width="8.88671875" style="2"/>
    <col min="14" max="14" width="21.33203125" style="2" customWidth="1"/>
    <col min="15" max="16384" width="8.88671875" style="2"/>
  </cols>
  <sheetData>
    <row r="2" spans="1:15" ht="14.4" x14ac:dyDescent="0.3">
      <c r="L2" s="74"/>
      <c r="M2" s="75"/>
      <c r="N2" s="75"/>
      <c r="O2" s="75"/>
    </row>
    <row r="7" spans="1:15" x14ac:dyDescent="0.25">
      <c r="A7" s="1"/>
      <c r="B7" s="1"/>
      <c r="C7" s="1"/>
      <c r="D7" s="68"/>
      <c r="E7" s="68"/>
      <c r="F7" s="68"/>
      <c r="G7" s="1"/>
      <c r="H7" s="77"/>
      <c r="I7" s="77"/>
      <c r="J7" s="68"/>
      <c r="K7" s="68"/>
      <c r="L7" s="1"/>
      <c r="M7" s="70"/>
      <c r="N7" s="72"/>
    </row>
    <row r="8" spans="1:15" ht="13.2" customHeight="1" x14ac:dyDescent="0.25">
      <c r="A8" s="1"/>
      <c r="B8" s="1"/>
      <c r="C8" s="1"/>
      <c r="D8" s="76"/>
      <c r="E8" s="76"/>
      <c r="F8" s="69"/>
      <c r="G8" s="1"/>
      <c r="H8" s="78"/>
      <c r="I8" s="78"/>
      <c r="J8" s="69"/>
      <c r="K8" s="69"/>
      <c r="L8" s="1"/>
      <c r="M8" s="71"/>
      <c r="N8" s="73"/>
    </row>
    <row r="9" spans="1:15" ht="13.2" customHeight="1" x14ac:dyDescent="0.25">
      <c r="D9" s="76"/>
      <c r="E9" s="76"/>
      <c r="F9" s="69"/>
      <c r="H9" s="78"/>
      <c r="I9" s="78"/>
      <c r="J9" s="69"/>
      <c r="K9" s="69"/>
      <c r="M9" s="71"/>
      <c r="N9" s="73"/>
    </row>
    <row r="10" spans="1:15" ht="46.2" customHeight="1" x14ac:dyDescent="0.25">
      <c r="D10" s="76"/>
      <c r="E10" s="76"/>
      <c r="F10" s="69"/>
      <c r="H10" s="78"/>
      <c r="I10" s="78"/>
      <c r="J10" s="69"/>
      <c r="K10" s="69"/>
      <c r="M10" s="71"/>
      <c r="N10" s="73"/>
    </row>
    <row r="11" spans="1:15" x14ac:dyDescent="0.25">
      <c r="C11" s="5"/>
      <c r="D11" s="5"/>
      <c r="E11" s="6"/>
      <c r="F11" s="7"/>
      <c r="G11" s="8"/>
      <c r="H11" s="8"/>
      <c r="I11" s="8"/>
      <c r="J11" s="8"/>
      <c r="K11" s="8"/>
      <c r="L11" s="8"/>
      <c r="M11" s="9"/>
      <c r="N11" s="10"/>
      <c r="O11" s="8"/>
    </row>
    <row r="12" spans="1:15" x14ac:dyDescent="0.25">
      <c r="C12" s="5"/>
      <c r="D12" s="5"/>
      <c r="E12" s="5"/>
      <c r="F12" s="7"/>
      <c r="G12" s="8"/>
      <c r="H12" s="8"/>
      <c r="I12" s="8"/>
      <c r="J12" s="8"/>
      <c r="K12" s="8"/>
      <c r="L12" s="8"/>
      <c r="M12" s="9"/>
      <c r="N12" s="10"/>
      <c r="O12" s="8"/>
    </row>
    <row r="13" spans="1:15" x14ac:dyDescent="0.25">
      <c r="C13" s="5"/>
      <c r="D13" s="5"/>
      <c r="E13" s="5"/>
      <c r="F13" s="7"/>
      <c r="G13" s="8"/>
      <c r="H13" s="8"/>
      <c r="I13" s="8"/>
      <c r="J13" s="8"/>
      <c r="K13" s="8"/>
      <c r="L13" s="8"/>
      <c r="M13" s="9"/>
      <c r="N13" s="10"/>
      <c r="O13" s="8"/>
    </row>
    <row r="14" spans="1:15" x14ac:dyDescent="0.25">
      <c r="C14" s="5"/>
      <c r="D14" s="5"/>
      <c r="E14" s="5"/>
      <c r="F14" s="7"/>
      <c r="G14" s="8"/>
      <c r="H14" s="8"/>
      <c r="I14" s="8"/>
      <c r="J14" s="8"/>
      <c r="K14" s="8"/>
      <c r="L14" s="8"/>
      <c r="M14" s="9"/>
      <c r="N14" s="10"/>
      <c r="O14" s="8"/>
    </row>
    <row r="15" spans="1:15" x14ac:dyDescent="0.25">
      <c r="C15" s="5"/>
      <c r="D15" s="5"/>
      <c r="E15" s="5"/>
      <c r="F15" s="7"/>
      <c r="G15" s="8"/>
      <c r="H15" s="8"/>
      <c r="I15" s="8"/>
      <c r="J15" s="8"/>
      <c r="K15" s="8"/>
      <c r="L15" s="8"/>
      <c r="M15" s="9"/>
      <c r="N15" s="10"/>
      <c r="O15" s="8"/>
    </row>
    <row r="16" spans="1:15" x14ac:dyDescent="0.25">
      <c r="C16" s="5"/>
      <c r="D16" s="5"/>
      <c r="E16" s="5"/>
      <c r="F16" s="7"/>
      <c r="G16" s="8"/>
      <c r="H16" s="8"/>
      <c r="I16" s="8"/>
      <c r="J16" s="8"/>
      <c r="K16" s="8"/>
      <c r="L16" s="8"/>
      <c r="M16" s="9"/>
      <c r="N16" s="10"/>
      <c r="O16" s="8"/>
    </row>
    <row r="17" spans="2:15" x14ac:dyDescent="0.25">
      <c r="C17" s="5"/>
      <c r="D17" s="6"/>
      <c r="E17" s="6"/>
      <c r="F17" s="7"/>
      <c r="G17" s="8"/>
      <c r="H17" s="8"/>
      <c r="I17" s="8"/>
      <c r="J17" s="8"/>
      <c r="K17" s="8"/>
      <c r="L17" s="8"/>
      <c r="M17" s="9"/>
      <c r="N17" s="10"/>
      <c r="O17" s="8"/>
    </row>
    <row r="18" spans="2:15" x14ac:dyDescent="0.25">
      <c r="C18" s="5"/>
      <c r="D18" s="6"/>
      <c r="E18" s="6"/>
      <c r="F18" s="7"/>
      <c r="G18" s="8"/>
      <c r="H18" s="8"/>
      <c r="I18" s="8"/>
      <c r="J18" s="8"/>
      <c r="K18" s="8"/>
      <c r="L18" s="8"/>
      <c r="M18" s="9"/>
      <c r="N18" s="10"/>
      <c r="O18" s="8"/>
    </row>
    <row r="19" spans="2:15" x14ac:dyDescent="0.25">
      <c r="C19" s="5"/>
      <c r="D19" s="5"/>
      <c r="E19" s="5"/>
      <c r="F19" s="7"/>
      <c r="G19" s="8"/>
      <c r="H19" s="8"/>
      <c r="I19" s="8"/>
      <c r="J19" s="8"/>
      <c r="K19" s="8"/>
      <c r="L19" s="8"/>
      <c r="M19" s="9"/>
      <c r="N19" s="10"/>
      <c r="O19" s="8"/>
    </row>
    <row r="20" spans="2:15" x14ac:dyDescent="0.25">
      <c r="C20" s="5"/>
      <c r="D20" s="5"/>
      <c r="E20" s="6"/>
      <c r="F20" s="7"/>
      <c r="G20" s="8"/>
      <c r="H20" s="8"/>
      <c r="I20" s="8"/>
      <c r="J20" s="8"/>
      <c r="K20" s="8"/>
      <c r="L20" s="8"/>
      <c r="M20" s="9"/>
      <c r="N20" s="10"/>
      <c r="O20" s="8"/>
    </row>
    <row r="21" spans="2:15" x14ac:dyDescent="0.25">
      <c r="C21" s="5"/>
      <c r="D21" s="5"/>
      <c r="E21" s="5"/>
      <c r="F21" s="7"/>
      <c r="G21" s="8"/>
      <c r="H21" s="8"/>
      <c r="I21" s="8"/>
      <c r="J21" s="8"/>
      <c r="K21" s="8"/>
      <c r="L21" s="8"/>
      <c r="M21" s="9"/>
      <c r="N21" s="10"/>
      <c r="O21" s="8"/>
    </row>
    <row r="22" spans="2:15" x14ac:dyDescent="0.25">
      <c r="C22" s="5"/>
      <c r="D22" s="5"/>
      <c r="E22" s="5"/>
      <c r="F22" s="7"/>
      <c r="G22" s="8"/>
      <c r="H22" s="8"/>
      <c r="I22" s="8"/>
      <c r="J22" s="8"/>
      <c r="K22" s="8"/>
      <c r="L22" s="8"/>
      <c r="M22" s="9"/>
      <c r="N22" s="10"/>
      <c r="O22" s="8"/>
    </row>
    <row r="23" spans="2:15" x14ac:dyDescent="0.25">
      <c r="C23" s="5"/>
      <c r="D23" s="5"/>
      <c r="E23" s="5"/>
      <c r="F23" s="7"/>
      <c r="G23" s="8"/>
      <c r="H23" s="8"/>
      <c r="I23" s="8"/>
      <c r="J23" s="8"/>
      <c r="K23" s="8"/>
      <c r="L23" s="8"/>
      <c r="M23" s="9"/>
      <c r="N23" s="10"/>
      <c r="O23" s="8"/>
    </row>
    <row r="24" spans="2:15" x14ac:dyDescent="0.25">
      <c r="C24" s="3"/>
      <c r="D24" s="5"/>
      <c r="E24" s="5"/>
      <c r="F24" s="7"/>
      <c r="G24" s="4"/>
      <c r="H24" s="8"/>
      <c r="I24" s="8"/>
      <c r="J24" s="8"/>
      <c r="K24" s="8"/>
      <c r="L24" s="4"/>
      <c r="M24" s="9"/>
      <c r="N24" s="10"/>
      <c r="O24" s="8"/>
    </row>
    <row r="25" spans="2:15" x14ac:dyDescent="0.25">
      <c r="C25" s="3"/>
      <c r="D25" s="5"/>
      <c r="E25" s="5"/>
      <c r="F25" s="7"/>
      <c r="G25" s="4"/>
      <c r="H25" s="8"/>
      <c r="I25" s="8"/>
      <c r="J25" s="8"/>
      <c r="K25" s="8"/>
      <c r="L25" s="4"/>
      <c r="M25" s="9"/>
      <c r="N25" s="10"/>
      <c r="O25" s="8"/>
    </row>
    <row r="26" spans="2:15" x14ac:dyDescent="0.25"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9" spans="2:15" ht="14.4" x14ac:dyDescent="0.3"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</sheetData>
  <mergeCells count="11">
    <mergeCell ref="K7:K10"/>
    <mergeCell ref="M7:M10"/>
    <mergeCell ref="N7:N10"/>
    <mergeCell ref="L2:O2"/>
    <mergeCell ref="B29:N29"/>
    <mergeCell ref="D7:D10"/>
    <mergeCell ref="E7:E10"/>
    <mergeCell ref="F7:F10"/>
    <mergeCell ref="H7:H10"/>
    <mergeCell ref="I7:I10"/>
    <mergeCell ref="J7:J10"/>
  </mergeCells>
  <pageMargins left="0.7" right="0.7" top="0.75" bottom="0.75" header="0.3" footer="0.3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Домовой</cp:lastModifiedBy>
  <cp:lastPrinted>2018-08-07T09:26:02Z</cp:lastPrinted>
  <dcterms:created xsi:type="dcterms:W3CDTF">2015-02-28T16:11:21Z</dcterms:created>
  <dcterms:modified xsi:type="dcterms:W3CDTF">2018-08-07T10:05:22Z</dcterms:modified>
</cp:coreProperties>
</file>